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Anexo 6" sheetId="1" r:id="rId1"/>
    <sheet name="Anexo 7" sheetId="2" r:id="rId2"/>
    <sheet name="Anexo 8" sheetId="3" r:id="rId3"/>
    <sheet name="Anexo 9" sheetId="4" r:id="rId4"/>
  </sheets>
  <definedNames/>
  <calcPr fullCalcOnLoad="1"/>
</workbook>
</file>

<file path=xl/sharedStrings.xml><?xml version="1.0" encoding="utf-8"?>
<sst xmlns="http://schemas.openxmlformats.org/spreadsheetml/2006/main" count="103" uniqueCount="97">
  <si>
    <t>Carrera 7 No 15-80 (Malaga/Santander)</t>
  </si>
  <si>
    <t>Calle 3 No 1-51/55 (Carcasi/Santander)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</si>
  <si>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</si>
  <si>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</si>
  <si>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</si>
  <si>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</si>
  <si>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</si>
  <si>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</si>
  <si>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</si>
  <si>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</si>
  <si>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</si>
  <si>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</si>
  <si>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</si>
  <si>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</si>
  <si>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</si>
  <si>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</si>
  <si>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Edificaciones</t>
  </si>
  <si>
    <t>NOTA:</t>
  </si>
  <si>
    <t>Calle 27 No 8 occ, Barrio Santander Bucaramanga</t>
  </si>
  <si>
    <t>Parque recreacional el Lago - Floridablanca</t>
  </si>
  <si>
    <t>Unidad Deportiva El Lago - Floridablanca</t>
  </si>
  <si>
    <t>Calle 36 No 21-16/20/26 - Bucaramanga</t>
  </si>
  <si>
    <t>VALOR ASEGURADO ALCANZADO 2012</t>
  </si>
  <si>
    <t>VALOR ASEGURADO ALCANZADO 2011</t>
  </si>
  <si>
    <t>Los contenidos se encuentran distribuidos en cualquier predio de la Loteria Santander pero la mayor concentracion esta en la sede administrativa ubicada en la Calle 36 No. 21-16</t>
  </si>
  <si>
    <t>RELACION DE VEHICULOS A ASEGURAR</t>
  </si>
  <si>
    <t>CANT</t>
  </si>
  <si>
    <t>PLACA MATRICULA</t>
  </si>
  <si>
    <t>CLASE DE VEHICULO</t>
  </si>
  <si>
    <t>MARCA</t>
  </si>
  <si>
    <t>MODELO</t>
  </si>
  <si>
    <t>MOTOR</t>
  </si>
  <si>
    <t>CHASIS</t>
  </si>
  <si>
    <t>LINEA</t>
  </si>
  <si>
    <t>PRECIO</t>
  </si>
  <si>
    <t>ACCESORIOS</t>
  </si>
  <si>
    <t>TOTAL</t>
  </si>
  <si>
    <t>COD FASEC</t>
  </si>
  <si>
    <t>OGW155</t>
  </si>
  <si>
    <t>PICK UP DC</t>
  </si>
  <si>
    <t>FORD</t>
  </si>
  <si>
    <t>G6323816</t>
  </si>
  <si>
    <t>9FJFC84685</t>
  </si>
  <si>
    <t>RANGER F26DC3</t>
  </si>
  <si>
    <t>03021028</t>
  </si>
  <si>
    <t>OSA793</t>
  </si>
  <si>
    <t>7A23689</t>
  </si>
  <si>
    <t>CARGO 815 MEC 3900</t>
  </si>
  <si>
    <t>03004082</t>
  </si>
  <si>
    <t>VALOR TOTALVEHICULOS</t>
  </si>
  <si>
    <t>TRABAJADORES OFICIALES</t>
  </si>
  <si>
    <t>ABOGADO</t>
  </si>
  <si>
    <t>ASISTENTE ADMINISTRATIVO</t>
  </si>
  <si>
    <t>ASISTENTE ADMINISTRATIVO I</t>
  </si>
  <si>
    <t>AUXILIAR ADMINISTRATIVO</t>
  </si>
  <si>
    <t>AUXILIAR OPERATIVO</t>
  </si>
  <si>
    <t>CONTADORA</t>
  </si>
  <si>
    <t>COORDINADOR CARTERA</t>
  </si>
  <si>
    <t>COORDINADOR DESPACHOS</t>
  </si>
  <si>
    <t>INGENIERA DE SISTEMAS</t>
  </si>
  <si>
    <t>JEFE UNIDAD DOCUMENTOS ARCHIVO Y C.</t>
  </si>
  <si>
    <t>SECRETARIA</t>
  </si>
  <si>
    <t>SUPERVISOR</t>
  </si>
  <si>
    <t>EMPELADOS PUBLICOS</t>
  </si>
  <si>
    <t>GERENTE GENERAL</t>
  </si>
  <si>
    <t>SUBGERENTE MERCADEO Y VENTAS</t>
  </si>
  <si>
    <t>ASESOR PLANEACION</t>
  </si>
  <si>
    <t>SUBGERENTE JURIDICA</t>
  </si>
  <si>
    <t>ASESOR GENERAL</t>
  </si>
  <si>
    <t>ALMACENISTA</t>
  </si>
  <si>
    <t>SUBGERENTE FINANCIERO</t>
  </si>
  <si>
    <t>TESORERA</t>
  </si>
  <si>
    <t>SUBGERENTE ADMINISTRATIVA</t>
  </si>
  <si>
    <t>JEFE OFICINA ASESORA CONTROL INTERNO</t>
  </si>
  <si>
    <t>SECRETARIA EJECUTIVA</t>
  </si>
  <si>
    <t>LISTADO DE PREDIOS Y CONTENIDOS</t>
  </si>
  <si>
    <t>Bienes en almacen e inventarios</t>
  </si>
  <si>
    <t>SINIESTROS PRESENTADOS EN LOS ULTIMOS 5 AÑOS</t>
  </si>
  <si>
    <t>POLIZAS</t>
  </si>
  <si>
    <t>VALOR</t>
  </si>
  <si>
    <t>GRUPO I</t>
  </si>
  <si>
    <t>1.TODO RIESGO DAÑO MATERIALES</t>
  </si>
  <si>
    <t>2. AUTOMOVILES</t>
  </si>
  <si>
    <t>3. GLOBAL DE MANEJO PARA ENTIDADES OFICIALES</t>
  </si>
  <si>
    <t>4. RESPONSABILIDAD CIVIL EXTRACONTRACTUAL</t>
  </si>
  <si>
    <t>GRUPO II</t>
  </si>
  <si>
    <t>1. RESPONSABILIDAD CIVIL SERVIDORES PUBLICOS</t>
  </si>
  <si>
    <t xml:space="preserve"> -   </t>
  </si>
  <si>
    <t>RESPONSABILIDAD SERVIDORES PUBLICOS</t>
  </si>
  <si>
    <t>RESPONSABILIDAD CIVIL EXTRACONTRACTUAL</t>
  </si>
  <si>
    <t>MANEJO GLOBAL OFICIAL</t>
  </si>
  <si>
    <t>ANEXO No  7</t>
  </si>
  <si>
    <t>RELACIÓN DE CARGOS POLIZA  MANEJO</t>
  </si>
  <si>
    <t>ANEXO N. 6</t>
  </si>
  <si>
    <t xml:space="preserve">ANEXO N. 8 </t>
  </si>
  <si>
    <t>ANEXO N.  9 SINIESTRALIDAD</t>
  </si>
  <si>
    <t>Todo Riesgo Accesorios y Equipo bienes vehículo valla o en reposo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</si>
</sst>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88" fontId="0" fillId="0" borderId="11" xfId="46" applyNumberFormat="1" applyFont="1" applyFill="1" applyBorder="1" applyAlignment="1">
      <alignment/>
    </xf>
    <xf numFmtId="188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165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1" xfId="46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86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86" fontId="2" fillId="0" borderId="1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186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8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justify" vertical="justify"/>
    </xf>
    <xf numFmtId="0" fontId="3" fillId="0" borderId="31" xfId="0" applyFont="1" applyBorder="1" applyAlignment="1">
      <alignment horizontal="justify" vertical="justify"/>
    </xf>
    <xf numFmtId="0" fontId="3" fillId="0" borderId="32" xfId="0" applyFont="1" applyBorder="1" applyAlignment="1">
      <alignment horizontal="justify" vertical="justify"/>
    </xf>
    <xf numFmtId="0" fontId="3" fillId="0" borderId="33" xfId="0" applyFont="1" applyBorder="1" applyAlignment="1">
      <alignment horizontal="justify" vertical="justify"/>
    </xf>
    <xf numFmtId="0" fontId="3" fillId="0" borderId="34" xfId="0" applyFont="1" applyBorder="1" applyAlignment="1">
      <alignment horizontal="justify" vertical="justify"/>
    </xf>
    <xf numFmtId="0" fontId="3" fillId="0" borderId="35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810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D25" sqref="D25"/>
    </sheetView>
  </sheetViews>
  <sheetFormatPr defaultColWidth="11.421875" defaultRowHeight="12.75"/>
  <cols>
    <col min="1" max="1" width="50.00390625" style="0" customWidth="1"/>
    <col min="2" max="2" width="27.28125" style="0" hidden="1" customWidth="1"/>
    <col min="3" max="3" width="22.7109375" style="0" hidden="1" customWidth="1"/>
    <col min="4" max="4" width="22.57421875" style="0" customWidth="1"/>
  </cols>
  <sheetData>
    <row r="1" spans="1:4" ht="43.5" customHeight="1">
      <c r="A1" s="71" t="s">
        <v>10</v>
      </c>
      <c r="B1" s="71"/>
      <c r="C1" s="71"/>
      <c r="D1" s="71"/>
    </row>
    <row r="2" spans="1:4" ht="46.5" customHeight="1">
      <c r="A2" s="70" t="s">
        <v>9</v>
      </c>
      <c r="B2" s="70"/>
      <c r="C2" s="70"/>
      <c r="D2" s="70"/>
    </row>
    <row r="3" spans="1:4" ht="25.5" customHeight="1">
      <c r="A3" s="72" t="s">
        <v>75</v>
      </c>
      <c r="B3" s="73"/>
      <c r="C3" s="73"/>
      <c r="D3" s="73"/>
    </row>
    <row r="4" spans="1:4" ht="18" customHeight="1">
      <c r="A4" s="74" t="s">
        <v>93</v>
      </c>
      <c r="B4" s="75"/>
      <c r="C4" s="75"/>
      <c r="D4" s="75"/>
    </row>
    <row r="5" spans="1:4" ht="39" customHeight="1">
      <c r="A5" s="50" t="s">
        <v>11</v>
      </c>
      <c r="B5" s="63" t="s">
        <v>15</v>
      </c>
      <c r="C5" s="63" t="s">
        <v>23</v>
      </c>
      <c r="D5" s="63" t="s">
        <v>22</v>
      </c>
    </row>
    <row r="6" spans="1:4" ht="12.75">
      <c r="A6" s="50" t="s">
        <v>16</v>
      </c>
      <c r="B6" s="63"/>
      <c r="C6" s="63"/>
      <c r="D6" s="63"/>
    </row>
    <row r="7" spans="1:4" ht="12.75">
      <c r="A7" s="51" t="s">
        <v>18</v>
      </c>
      <c r="B7" s="52">
        <v>24200000</v>
      </c>
      <c r="C7" s="59">
        <f aca="true" t="shared" si="0" ref="C7:D12">B7*1.1</f>
        <v>26620000.000000004</v>
      </c>
      <c r="D7" s="60">
        <f t="shared" si="0"/>
        <v>29282000.000000007</v>
      </c>
    </row>
    <row r="8" spans="1:4" ht="12.75">
      <c r="A8" s="49" t="s">
        <v>0</v>
      </c>
      <c r="B8" s="52">
        <v>121000000</v>
      </c>
      <c r="C8" s="59">
        <f t="shared" si="0"/>
        <v>133100000.00000001</v>
      </c>
      <c r="D8" s="60">
        <f t="shared" si="0"/>
        <v>146410000.00000003</v>
      </c>
    </row>
    <row r="9" spans="1:4" ht="12.75">
      <c r="A9" s="49" t="s">
        <v>1</v>
      </c>
      <c r="B9" s="52">
        <v>96800000</v>
      </c>
      <c r="C9" s="59">
        <f t="shared" si="0"/>
        <v>106480000.00000001</v>
      </c>
      <c r="D9" s="60">
        <f t="shared" si="0"/>
        <v>117128000.00000003</v>
      </c>
    </row>
    <row r="10" spans="1:4" ht="12.75">
      <c r="A10" s="51" t="s">
        <v>21</v>
      </c>
      <c r="B10" s="52">
        <v>2750000000</v>
      </c>
      <c r="C10" s="59">
        <f t="shared" si="0"/>
        <v>3025000000.0000005</v>
      </c>
      <c r="D10" s="60">
        <f t="shared" si="0"/>
        <v>3327500000.000001</v>
      </c>
    </row>
    <row r="11" spans="1:4" ht="12.75">
      <c r="A11" s="51" t="s">
        <v>19</v>
      </c>
      <c r="B11" s="52">
        <v>1903000000</v>
      </c>
      <c r="C11" s="59">
        <f t="shared" si="0"/>
        <v>2093300000.0000002</v>
      </c>
      <c r="D11" s="60">
        <f t="shared" si="0"/>
        <v>2302630000.0000005</v>
      </c>
    </row>
    <row r="12" spans="1:4" ht="12.75">
      <c r="A12" s="51" t="s">
        <v>20</v>
      </c>
      <c r="B12" s="52">
        <v>836000000</v>
      </c>
      <c r="C12" s="59">
        <f t="shared" si="0"/>
        <v>919600000.0000001</v>
      </c>
      <c r="D12" s="60">
        <f t="shared" si="0"/>
        <v>1011560000.0000002</v>
      </c>
    </row>
    <row r="13" spans="1:4" ht="12.75">
      <c r="A13" s="49"/>
      <c r="B13" s="49"/>
      <c r="C13" s="51"/>
      <c r="D13" s="60"/>
    </row>
    <row r="14" spans="1:4" ht="24.75" customHeight="1">
      <c r="A14" s="54" t="s">
        <v>2</v>
      </c>
      <c r="B14" s="52">
        <f>SUM(B7:B13)</f>
        <v>5731000000</v>
      </c>
      <c r="C14" s="52">
        <f>SUM(C7:C13)</f>
        <v>6304100000.000001</v>
      </c>
      <c r="D14" s="53">
        <f>SUM(D7:D12)</f>
        <v>6934510000.000002</v>
      </c>
    </row>
    <row r="15" spans="1:4" ht="12.75">
      <c r="A15" s="58"/>
      <c r="B15" s="57"/>
      <c r="C15" s="57"/>
      <c r="D15" s="56"/>
    </row>
    <row r="16" spans="1:4" ht="12.75">
      <c r="A16" s="47" t="s">
        <v>3</v>
      </c>
      <c r="B16" s="44"/>
      <c r="C16" s="44"/>
      <c r="D16" s="44"/>
    </row>
    <row r="17" spans="1:4" ht="12.75">
      <c r="A17" s="49"/>
      <c r="B17" s="49"/>
      <c r="C17" s="49"/>
      <c r="D17" s="49"/>
    </row>
    <row r="18" spans="1:4" ht="12.75">
      <c r="A18" s="49" t="s">
        <v>4</v>
      </c>
      <c r="B18" s="52">
        <v>40000000</v>
      </c>
      <c r="C18" s="59">
        <v>20000000</v>
      </c>
      <c r="D18" s="59">
        <f aca="true" t="shared" si="1" ref="D18:D23">C18*1.1</f>
        <v>22000000</v>
      </c>
    </row>
    <row r="19" spans="1:4" ht="12.75">
      <c r="A19" s="49" t="s">
        <v>5</v>
      </c>
      <c r="B19" s="52">
        <v>96800000</v>
      </c>
      <c r="C19" s="59">
        <f>B19*1.1</f>
        <v>106480000.00000001</v>
      </c>
      <c r="D19" s="59">
        <f t="shared" si="1"/>
        <v>117128000.00000003</v>
      </c>
    </row>
    <row r="20" spans="1:4" ht="12.75">
      <c r="A20" s="49" t="s">
        <v>76</v>
      </c>
      <c r="B20" s="52"/>
      <c r="C20" s="59">
        <v>20000000</v>
      </c>
      <c r="D20" s="59">
        <f t="shared" si="1"/>
        <v>22000000</v>
      </c>
    </row>
    <row r="21" spans="1:4" ht="12.75">
      <c r="A21" s="49" t="s">
        <v>12</v>
      </c>
      <c r="B21" s="52">
        <v>220000000</v>
      </c>
      <c r="C21" s="59">
        <f>B21*1.1</f>
        <v>242000000.00000003</v>
      </c>
      <c r="D21" s="59">
        <v>336200000</v>
      </c>
    </row>
    <row r="22" spans="1:6" ht="12.75">
      <c r="A22" s="49" t="s">
        <v>6</v>
      </c>
      <c r="B22" s="52">
        <v>121000000</v>
      </c>
      <c r="C22" s="59">
        <f>B22*1.1</f>
        <v>133100000.00000001</v>
      </c>
      <c r="D22" s="59">
        <f t="shared" si="1"/>
        <v>146410000.00000003</v>
      </c>
      <c r="F22" s="52"/>
    </row>
    <row r="23" spans="1:4" ht="12.75">
      <c r="A23" s="49" t="s">
        <v>7</v>
      </c>
      <c r="B23" s="52">
        <v>165000000</v>
      </c>
      <c r="C23" s="59">
        <f>B23*1.1</f>
        <v>181500000</v>
      </c>
      <c r="D23" s="59">
        <f t="shared" si="1"/>
        <v>199650000.00000003</v>
      </c>
    </row>
    <row r="24" spans="1:4" ht="12.75">
      <c r="A24" s="49" t="s">
        <v>13</v>
      </c>
      <c r="B24" s="52"/>
      <c r="C24" s="59">
        <v>55000000</v>
      </c>
      <c r="D24" s="59">
        <f>C24*1</f>
        <v>55000000</v>
      </c>
    </row>
    <row r="25" spans="1:4" ht="28.5" customHeight="1">
      <c r="A25" s="62" t="s">
        <v>96</v>
      </c>
      <c r="B25" s="52"/>
      <c r="C25" s="52"/>
      <c r="D25" s="59">
        <v>31633200</v>
      </c>
    </row>
    <row r="26" spans="1:4" ht="21.75" customHeight="1">
      <c r="A26" s="54" t="s">
        <v>8</v>
      </c>
      <c r="B26" s="52">
        <f>SUM(B18:B25)</f>
        <v>642800000</v>
      </c>
      <c r="C26" s="52">
        <f>SUM(C18:C25)</f>
        <v>758080000</v>
      </c>
      <c r="D26" s="52">
        <f>SUM(D18:D25)</f>
        <v>930021200</v>
      </c>
    </row>
    <row r="27" spans="1:4" ht="12.75">
      <c r="A27" s="58"/>
      <c r="B27" s="57"/>
      <c r="C27" s="57"/>
      <c r="D27" s="56"/>
    </row>
    <row r="28" spans="1:4" ht="12.75">
      <c r="A28" s="54" t="s">
        <v>14</v>
      </c>
      <c r="B28" s="55">
        <f>SUM(B26,B14)</f>
        <v>6373800000</v>
      </c>
      <c r="C28" s="55">
        <f>SUM(C26,C14)</f>
        <v>7062180000.000001</v>
      </c>
      <c r="D28" s="55">
        <f>SUM(D26,D14)</f>
        <v>7864531200.000002</v>
      </c>
    </row>
    <row r="29" spans="1:4" ht="12.75">
      <c r="A29" s="58"/>
      <c r="B29" s="57"/>
      <c r="C29" s="57"/>
      <c r="D29" s="56"/>
    </row>
    <row r="30" spans="1:4" ht="12.75">
      <c r="A30" s="54" t="s">
        <v>88</v>
      </c>
      <c r="B30" s="55"/>
      <c r="C30" s="55"/>
      <c r="D30" s="61">
        <v>500000000</v>
      </c>
    </row>
    <row r="31" spans="1:4" ht="12.75">
      <c r="A31" s="54"/>
      <c r="B31" s="55"/>
      <c r="C31" s="55"/>
      <c r="D31" s="61"/>
    </row>
    <row r="32" spans="1:4" ht="12.75">
      <c r="A32" s="54" t="s">
        <v>89</v>
      </c>
      <c r="B32" s="55"/>
      <c r="C32" s="55"/>
      <c r="D32" s="61">
        <v>700000000</v>
      </c>
    </row>
    <row r="33" spans="1:4" ht="12.75">
      <c r="A33" s="54"/>
      <c r="B33" s="55"/>
      <c r="C33" s="55"/>
      <c r="D33" s="61"/>
    </row>
    <row r="34" spans="1:4" ht="12.75">
      <c r="A34" s="54" t="s">
        <v>90</v>
      </c>
      <c r="B34" s="49"/>
      <c r="C34" s="49"/>
      <c r="D34" s="61">
        <v>300000000</v>
      </c>
    </row>
    <row r="35" ht="12.75">
      <c r="C35" s="2"/>
    </row>
    <row r="36" ht="12.75">
      <c r="A36" s="3" t="s">
        <v>17</v>
      </c>
    </row>
    <row r="37" spans="1:3" ht="14.25" customHeight="1">
      <c r="A37" s="64" t="s">
        <v>24</v>
      </c>
      <c r="B37" s="65"/>
      <c r="C37" s="66"/>
    </row>
    <row r="38" spans="1:3" ht="61.5" customHeight="1">
      <c r="A38" s="67"/>
      <c r="B38" s="68"/>
      <c r="C38" s="69"/>
    </row>
  </sheetData>
  <sheetProtection/>
  <mergeCells count="8">
    <mergeCell ref="D5:D6"/>
    <mergeCell ref="A37:C38"/>
    <mergeCell ref="B5:B6"/>
    <mergeCell ref="C5:C6"/>
    <mergeCell ref="A2:D2"/>
    <mergeCell ref="A1:D1"/>
    <mergeCell ref="A3:D3"/>
    <mergeCell ref="A4:D4"/>
  </mergeCells>
  <printOptions/>
  <pageMargins left="1.13" right="0.7480314960629921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C4">
      <selection activeCell="K14" sqref="K14"/>
    </sheetView>
  </sheetViews>
  <sheetFormatPr defaultColWidth="11.421875" defaultRowHeight="12.75"/>
  <cols>
    <col min="8" max="8" width="17.140625" style="0" customWidth="1"/>
    <col min="9" max="9" width="13.7109375" style="0" customWidth="1"/>
    <col min="11" max="11" width="13.57421875" style="0" customWidth="1"/>
  </cols>
  <sheetData>
    <row r="1" spans="1:12" ht="15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4"/>
      <c r="E4" s="5"/>
      <c r="L4" s="6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5.25" customHeight="1">
      <c r="A6" s="37" t="s">
        <v>26</v>
      </c>
      <c r="B6" s="38" t="s">
        <v>27</v>
      </c>
      <c r="C6" s="38" t="s">
        <v>28</v>
      </c>
      <c r="D6" s="38" t="s">
        <v>29</v>
      </c>
      <c r="E6" s="39" t="s">
        <v>30</v>
      </c>
      <c r="F6" s="40" t="s">
        <v>31</v>
      </c>
      <c r="G6" s="40" t="s">
        <v>32</v>
      </c>
      <c r="H6" s="40" t="s">
        <v>33</v>
      </c>
      <c r="I6" s="41" t="s">
        <v>34</v>
      </c>
      <c r="J6" s="41" t="s">
        <v>35</v>
      </c>
      <c r="K6" s="41" t="s">
        <v>36</v>
      </c>
      <c r="L6" s="42" t="s">
        <v>37</v>
      </c>
    </row>
    <row r="7" spans="1:12" ht="33" customHeight="1">
      <c r="A7" s="11">
        <v>1</v>
      </c>
      <c r="B7" s="8" t="s">
        <v>38</v>
      </c>
      <c r="C7" s="8" t="s">
        <v>39</v>
      </c>
      <c r="D7" s="8" t="s">
        <v>40</v>
      </c>
      <c r="E7" s="8">
        <v>2005</v>
      </c>
      <c r="F7" s="10" t="s">
        <v>41</v>
      </c>
      <c r="G7" s="9" t="s">
        <v>42</v>
      </c>
      <c r="H7" s="22" t="s">
        <v>43</v>
      </c>
      <c r="I7" s="12">
        <v>30400000</v>
      </c>
      <c r="J7" s="12" t="s">
        <v>87</v>
      </c>
      <c r="K7" s="12">
        <v>30400000</v>
      </c>
      <c r="L7" s="43" t="s">
        <v>44</v>
      </c>
    </row>
    <row r="8" spans="1:12" ht="50.25" customHeight="1">
      <c r="A8" s="11">
        <v>1</v>
      </c>
      <c r="B8" s="11" t="s">
        <v>45</v>
      </c>
      <c r="C8" s="8" t="s">
        <v>32</v>
      </c>
      <c r="D8" s="8" t="s">
        <v>40</v>
      </c>
      <c r="E8" s="8">
        <v>2007</v>
      </c>
      <c r="F8" s="9">
        <v>30230327</v>
      </c>
      <c r="G8" s="9" t="s">
        <v>46</v>
      </c>
      <c r="H8" s="22" t="s">
        <v>47</v>
      </c>
      <c r="I8" s="12">
        <v>58500000</v>
      </c>
      <c r="J8" s="12"/>
      <c r="K8" s="12">
        <v>58500000</v>
      </c>
      <c r="L8" s="43" t="s">
        <v>48</v>
      </c>
    </row>
    <row r="9" spans="1:12" ht="48.75" customHeight="1">
      <c r="A9" s="44"/>
      <c r="B9" s="45"/>
      <c r="C9" s="46"/>
      <c r="D9" s="47"/>
      <c r="E9" s="48"/>
      <c r="F9" s="49"/>
      <c r="G9" s="77" t="s">
        <v>49</v>
      </c>
      <c r="H9" s="77"/>
      <c r="I9" s="13">
        <f>I7+I8</f>
        <v>88900000</v>
      </c>
      <c r="J9" s="13"/>
      <c r="K9" s="13">
        <f>K7+K8</f>
        <v>88900000</v>
      </c>
      <c r="L9" s="14"/>
    </row>
    <row r="10" spans="1:12" ht="12.75">
      <c r="A10" s="4"/>
      <c r="E10" s="15"/>
      <c r="L10" s="6"/>
    </row>
    <row r="11" spans="1:12" ht="12.75">
      <c r="A11" s="4"/>
      <c r="E11" s="15"/>
      <c r="L11" s="6"/>
    </row>
    <row r="12" spans="1:12" ht="12.75">
      <c r="A12" s="4"/>
      <c r="E12" s="15"/>
      <c r="L12" s="6"/>
    </row>
  </sheetData>
  <sheetProtection/>
  <mergeCells count="4">
    <mergeCell ref="A1:L1"/>
    <mergeCell ref="A2:L2"/>
    <mergeCell ref="A3:L3"/>
    <mergeCell ref="G9:H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37"/>
  <sheetViews>
    <sheetView zoomScalePageLayoutView="0" workbookViewId="0" topLeftCell="A10">
      <selection activeCell="C4" sqref="C4:D4"/>
    </sheetView>
  </sheetViews>
  <sheetFormatPr defaultColWidth="11.421875" defaultRowHeight="12.75"/>
  <cols>
    <col min="1" max="1" width="11.00390625" style="0" customWidth="1"/>
    <col min="2" max="2" width="11.421875" style="0" hidden="1" customWidth="1"/>
    <col min="3" max="3" width="46.7109375" style="0" customWidth="1"/>
    <col min="4" max="4" width="23.421875" style="0" customWidth="1"/>
  </cols>
  <sheetData>
    <row r="3" ht="13.5" thickBot="1"/>
    <row r="4" spans="3:4" ht="18">
      <c r="C4" s="82" t="s">
        <v>94</v>
      </c>
      <c r="D4" s="83"/>
    </row>
    <row r="5" spans="3:4" ht="18">
      <c r="C5" s="84" t="s">
        <v>92</v>
      </c>
      <c r="D5" s="85"/>
    </row>
    <row r="6" spans="3:4" ht="22.5" customHeight="1" thickBot="1">
      <c r="C6" s="86" t="s">
        <v>50</v>
      </c>
      <c r="D6" s="87"/>
    </row>
    <row r="7" spans="3:4" ht="12.75">
      <c r="C7" s="17"/>
      <c r="D7" s="1"/>
    </row>
    <row r="8" spans="3:4" ht="12.75">
      <c r="C8" s="18" t="s">
        <v>51</v>
      </c>
      <c r="D8" s="1">
        <v>2</v>
      </c>
    </row>
    <row r="9" spans="3:4" ht="12.75">
      <c r="C9" s="18" t="s">
        <v>52</v>
      </c>
      <c r="D9" s="1">
        <v>3</v>
      </c>
    </row>
    <row r="10" spans="3:4" ht="12.75">
      <c r="C10" s="18" t="s">
        <v>53</v>
      </c>
      <c r="D10" s="1">
        <v>3</v>
      </c>
    </row>
    <row r="11" spans="3:4" ht="12.75">
      <c r="C11" s="19" t="s">
        <v>54</v>
      </c>
      <c r="D11" s="1">
        <v>3</v>
      </c>
    </row>
    <row r="12" spans="3:4" ht="12.75">
      <c r="C12" s="18" t="s">
        <v>55</v>
      </c>
      <c r="D12" s="1">
        <v>2</v>
      </c>
    </row>
    <row r="13" spans="3:4" ht="12.75">
      <c r="C13" s="18" t="s">
        <v>56</v>
      </c>
      <c r="D13" s="1">
        <v>1</v>
      </c>
    </row>
    <row r="14" spans="3:4" ht="12.75">
      <c r="C14" s="18" t="s">
        <v>57</v>
      </c>
      <c r="D14" s="1">
        <v>1</v>
      </c>
    </row>
    <row r="15" spans="3:4" ht="12.75">
      <c r="C15" s="18" t="s">
        <v>58</v>
      </c>
      <c r="D15" s="1">
        <v>1</v>
      </c>
    </row>
    <row r="16" spans="3:4" ht="12.75">
      <c r="C16" s="18" t="s">
        <v>59</v>
      </c>
      <c r="D16" s="1">
        <v>1</v>
      </c>
    </row>
    <row r="17" spans="3:4" ht="12.75">
      <c r="C17" s="18" t="s">
        <v>60</v>
      </c>
      <c r="D17" s="1">
        <v>1</v>
      </c>
    </row>
    <row r="18" spans="3:4" ht="12.75">
      <c r="C18" s="18" t="s">
        <v>61</v>
      </c>
      <c r="D18" s="1">
        <v>1</v>
      </c>
    </row>
    <row r="19" spans="3:4" ht="13.5" thickBot="1">
      <c r="C19" s="18" t="s">
        <v>62</v>
      </c>
      <c r="D19" s="1">
        <v>1</v>
      </c>
    </row>
    <row r="20" spans="3:4" ht="18.75" thickBot="1">
      <c r="C20" s="20" t="s">
        <v>36</v>
      </c>
      <c r="D20" s="21">
        <f>SUM(D8:D19)</f>
        <v>20</v>
      </c>
    </row>
    <row r="21" spans="3:4" ht="13.5" thickBot="1">
      <c r="C21" s="18"/>
      <c r="D21" s="1"/>
    </row>
    <row r="22" spans="3:4" ht="12.75" customHeight="1">
      <c r="C22" s="78" t="s">
        <v>63</v>
      </c>
      <c r="D22" s="79"/>
    </row>
    <row r="23" spans="3:4" ht="13.5" customHeight="1" thickBot="1">
      <c r="C23" s="80"/>
      <c r="D23" s="81"/>
    </row>
    <row r="24" spans="3:4" ht="12.75">
      <c r="C24" s="18" t="s">
        <v>64</v>
      </c>
      <c r="D24" s="1">
        <v>1</v>
      </c>
    </row>
    <row r="25" spans="3:4" ht="12.75">
      <c r="C25" s="18" t="s">
        <v>65</v>
      </c>
      <c r="D25" s="1">
        <v>1</v>
      </c>
    </row>
    <row r="26" spans="3:4" ht="12.75">
      <c r="C26" s="18" t="s">
        <v>66</v>
      </c>
      <c r="D26" s="1">
        <v>1</v>
      </c>
    </row>
    <row r="27" spans="3:4" ht="12.75">
      <c r="C27" s="18" t="s">
        <v>67</v>
      </c>
      <c r="D27" s="1">
        <v>1</v>
      </c>
    </row>
    <row r="28" spans="3:4" ht="12.75">
      <c r="C28" s="18" t="s">
        <v>68</v>
      </c>
      <c r="D28" s="1">
        <v>1</v>
      </c>
    </row>
    <row r="29" spans="3:4" ht="12.75">
      <c r="C29" s="18" t="s">
        <v>69</v>
      </c>
      <c r="D29" s="1">
        <v>1</v>
      </c>
    </row>
    <row r="30" spans="3:4" ht="12.75">
      <c r="C30" s="18" t="s">
        <v>70</v>
      </c>
      <c r="D30" s="1">
        <v>1</v>
      </c>
    </row>
    <row r="31" spans="3:4" ht="12.75">
      <c r="C31" s="18" t="s">
        <v>71</v>
      </c>
      <c r="D31" s="1">
        <v>1</v>
      </c>
    </row>
    <row r="32" spans="3:4" ht="12.75">
      <c r="C32" s="18" t="s">
        <v>72</v>
      </c>
      <c r="D32" s="1">
        <v>1</v>
      </c>
    </row>
    <row r="33" spans="3:4" ht="12.75">
      <c r="C33" s="18" t="s">
        <v>73</v>
      </c>
      <c r="D33" s="1">
        <v>1</v>
      </c>
    </row>
    <row r="34" spans="3:4" ht="13.5" thickBot="1">
      <c r="C34" s="18" t="s">
        <v>74</v>
      </c>
      <c r="D34" s="1">
        <v>1</v>
      </c>
    </row>
    <row r="35" spans="3:4" ht="18.75" thickBot="1">
      <c r="C35" s="20" t="s">
        <v>36</v>
      </c>
      <c r="D35" s="21">
        <f>SUM(D24:D34)</f>
        <v>11</v>
      </c>
    </row>
    <row r="36" ht="12.75">
      <c r="C36" s="16"/>
    </row>
    <row r="37" ht="12.75">
      <c r="C37" s="16"/>
    </row>
  </sheetData>
  <sheetProtection/>
  <mergeCells count="4">
    <mergeCell ref="C22:D23"/>
    <mergeCell ref="C4:D4"/>
    <mergeCell ref="C5:D5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1.8515625" style="0" customWidth="1"/>
    <col min="2" max="2" width="23.140625" style="0" customWidth="1"/>
  </cols>
  <sheetData>
    <row r="1" spans="1:2" ht="15.75">
      <c r="A1" s="88" t="s">
        <v>95</v>
      </c>
      <c r="B1" s="89"/>
    </row>
    <row r="2" spans="1:2" ht="30" customHeight="1">
      <c r="A2" s="90" t="s">
        <v>77</v>
      </c>
      <c r="B2" s="91"/>
    </row>
    <row r="3" spans="1:2" ht="23.25" customHeight="1" thickBot="1">
      <c r="A3" s="35" t="s">
        <v>78</v>
      </c>
      <c r="B3" s="36" t="s">
        <v>79</v>
      </c>
    </row>
    <row r="4" spans="1:2" ht="13.5" thickBot="1">
      <c r="A4" s="92" t="s">
        <v>80</v>
      </c>
      <c r="B4" s="93"/>
    </row>
    <row r="5" spans="1:2" ht="12.75">
      <c r="A5" s="27" t="s">
        <v>81</v>
      </c>
      <c r="B5" s="28">
        <v>0</v>
      </c>
    </row>
    <row r="6" spans="1:2" ht="12.75">
      <c r="A6" s="23" t="s">
        <v>82</v>
      </c>
      <c r="B6" s="24">
        <v>1876000</v>
      </c>
    </row>
    <row r="7" spans="1:2" ht="12.75">
      <c r="A7" s="23" t="s">
        <v>83</v>
      </c>
      <c r="B7" s="24">
        <v>0</v>
      </c>
    </row>
    <row r="8" spans="1:2" ht="12.75">
      <c r="A8" s="23" t="s">
        <v>84</v>
      </c>
      <c r="B8" s="24">
        <v>0</v>
      </c>
    </row>
    <row r="9" spans="1:2" ht="13.5" thickBot="1">
      <c r="A9" s="29"/>
      <c r="B9" s="30"/>
    </row>
    <row r="10" spans="1:2" ht="13.5" thickBot="1">
      <c r="A10" s="94" t="s">
        <v>85</v>
      </c>
      <c r="B10" s="95"/>
    </row>
    <row r="11" spans="1:2" ht="13.5" thickBot="1">
      <c r="A11" s="33" t="s">
        <v>86</v>
      </c>
      <c r="B11" s="34">
        <v>0</v>
      </c>
    </row>
    <row r="12" spans="1:2" ht="12.75">
      <c r="A12" s="31"/>
      <c r="B12" s="32"/>
    </row>
    <row r="13" spans="1:2" ht="13.5" thickBot="1">
      <c r="A13" s="25" t="s">
        <v>36</v>
      </c>
      <c r="B13" s="26">
        <v>1876000</v>
      </c>
    </row>
  </sheetData>
  <sheetProtection/>
  <mergeCells count="4">
    <mergeCell ref="A1:B1"/>
    <mergeCell ref="A2:B2"/>
    <mergeCell ref="A4:B4"/>
    <mergeCell ref="A10:B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SUB.JURIDICA</cp:lastModifiedBy>
  <cp:lastPrinted>2010-06-16T16:36:01Z</cp:lastPrinted>
  <dcterms:created xsi:type="dcterms:W3CDTF">2008-04-16T21:21:08Z</dcterms:created>
  <dcterms:modified xsi:type="dcterms:W3CDTF">2012-03-10T00:09:32Z</dcterms:modified>
  <cp:category/>
  <cp:version/>
  <cp:contentType/>
  <cp:contentStatus/>
</cp:coreProperties>
</file>